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Вешняковская  д.1 к.2" sheetId="1" r:id="rId1"/>
  </sheets>
  <definedNames/>
  <calcPr fullCalcOnLoad="1"/>
</workbook>
</file>

<file path=xl/sharedStrings.xml><?xml version="1.0" encoding="utf-8"?>
<sst xmlns="http://schemas.openxmlformats.org/spreadsheetml/2006/main" count="127" uniqueCount="115">
  <si>
    <t xml:space="preserve">В соответствии с Приложением 1 к постановлению </t>
  </si>
  <si>
    <t>ФОРМА ОТЧЕТНОСТИ ПО УПРАВЛЯЮЩИМ</t>
  </si>
  <si>
    <t>Правительства Москвы от 8 декабря 2009г. №1357-ПП</t>
  </si>
  <si>
    <t>организациям, выполняющим функции управления многоквартирными домами, перед</t>
  </si>
  <si>
    <t>филиалом Государственного казенного учреждения города Москвы  «Дирекцией заказчика жилищно-коммунального хозяйства и благоустройства Восточного административного округа» (Филиал ГКУ «Дирекция  ЖКХиБ ВАО»)</t>
  </si>
  <si>
    <t>по  состоянию  на</t>
  </si>
  <si>
    <t>31.12.2016г.</t>
  </si>
  <si>
    <r>
      <rPr>
        <sz val="11"/>
        <color indexed="9"/>
        <rFont val="Calibri"/>
        <family val="0"/>
      </rPr>
      <t xml:space="preserve">(за отчетный период - </t>
    </r>
    <r>
      <rPr>
        <b/>
        <sz val="10"/>
        <color indexed="9"/>
        <rFont val="Arial"/>
        <family val="0"/>
      </rPr>
      <t xml:space="preserve">квартал, полугодие, 9 месяцев, </t>
    </r>
    <r>
      <rPr>
        <b/>
        <u val="single"/>
        <sz val="10"/>
        <color indexed="9"/>
        <rFont val="Arial"/>
        <family val="0"/>
      </rPr>
      <t>год</t>
    </r>
    <r>
      <rPr>
        <b/>
        <sz val="10"/>
        <color indexed="9"/>
        <rFont val="Arial"/>
        <family val="0"/>
      </rPr>
      <t xml:space="preserve"> / нужное подчеркнуть)</t>
    </r>
  </si>
  <si>
    <t>по адресу:</t>
  </si>
  <si>
    <t>Вешняковская  дом 1 корп.2</t>
  </si>
  <si>
    <t>эту колонку скрыть</t>
  </si>
  <si>
    <t>Управляющая организация :</t>
  </si>
  <si>
    <t>ООО "УК Стройпрактик"</t>
  </si>
  <si>
    <t>Ставка планово-нормативного расхода по категории* МКД(руб.)</t>
  </si>
  <si>
    <t>Фактическая ставка под расчет ПНР(руб.)</t>
  </si>
  <si>
    <t>Договор на предоставление бюджетных субсидий (ДПБС)</t>
  </si>
  <si>
    <t>Дата договора</t>
  </si>
  <si>
    <t>Номер договора</t>
  </si>
  <si>
    <t>Сумма по договору (руб.)</t>
  </si>
  <si>
    <t>01.12.2016</t>
  </si>
  <si>
    <t>№12-БС/2016</t>
  </si>
  <si>
    <t>в год</t>
  </si>
  <si>
    <t>115 980,00</t>
  </si>
  <si>
    <t>в квартал</t>
  </si>
  <si>
    <t>в месяц</t>
  </si>
  <si>
    <t>38 660,00</t>
  </si>
  <si>
    <t>I</t>
  </si>
  <si>
    <t>II</t>
  </si>
  <si>
    <t>Характеристика МКД</t>
  </si>
  <si>
    <t>Общая площадь без учета летних помещений, (кв.м)</t>
  </si>
  <si>
    <t>В том числе</t>
  </si>
  <si>
    <t>Общ.площадь жилых помещений</t>
  </si>
  <si>
    <t>Общая площадь нежил. помещений</t>
  </si>
  <si>
    <t>Общая площадь нежилых  помещений общего пользования, входящих в состав общего имущества МКД,(кв.м)</t>
  </si>
  <si>
    <t>III</t>
  </si>
  <si>
    <t>Справочно: в том числе субсидируется</t>
  </si>
  <si>
    <t>IV</t>
  </si>
  <si>
    <t>Общая площадь жилых помещений в МКД, кв.м</t>
  </si>
  <si>
    <t>Площадь земельного участка в общем имуществе МКД, кв.м</t>
  </si>
  <si>
    <t>Ставка на содержание земельного участка**, (руб)</t>
  </si>
  <si>
    <t>V</t>
  </si>
  <si>
    <t xml:space="preserve">Серия МКД/год постройки   </t>
  </si>
  <si>
    <t>II-49/1972</t>
  </si>
  <si>
    <t>Кол-во этажей</t>
  </si>
  <si>
    <t>Подъездов</t>
  </si>
  <si>
    <t>Квартир</t>
  </si>
  <si>
    <t>Наименование показателей</t>
  </si>
  <si>
    <t>Нарастающим итогом с начала года</t>
  </si>
  <si>
    <t>Примечание:</t>
  </si>
  <si>
    <t>За отчетный квартал</t>
  </si>
  <si>
    <t>1.</t>
  </si>
  <si>
    <t>Всего сумма по договору на предоставление субсидий из бюджета города Москвы, руб.</t>
  </si>
  <si>
    <t>2.</t>
  </si>
  <si>
    <t>Фактически поступило из бюджета города за отчетный период, руб.</t>
  </si>
  <si>
    <t>3.</t>
  </si>
  <si>
    <t>Разница между суммой по договору на предоставление бюджетных субсидий и фактически полученной суммой из бюджета города, руб.</t>
  </si>
  <si>
    <t>4.</t>
  </si>
  <si>
    <t>В том числе (из строки 5) использовано средств, полученных из бюджета города (строка2) за отчетный период, всего: руб.</t>
  </si>
  <si>
    <t>Всего  за отчетный квартал</t>
  </si>
  <si>
    <t>Примечание (причины невыполнения)</t>
  </si>
  <si>
    <t>Собственными силами</t>
  </si>
  <si>
    <t>С привлечением сторонней организации</t>
  </si>
  <si>
    <t>4а</t>
  </si>
  <si>
    <t>4б</t>
  </si>
  <si>
    <t>СПРАВОЧНО:</t>
  </si>
  <si>
    <t>5.</t>
  </si>
  <si>
    <r>
      <rPr>
        <sz val="11"/>
        <color indexed="9"/>
        <rFont val="Calibri"/>
        <family val="0"/>
      </rPr>
      <t>Выполнено работ по содержанию и текущему ремонту общего имущества МКД по смете расходов ТСЖ, ЖСК, ЖК или приложениям к договору управления за отчетный  период - всего, руб.</t>
    </r>
    <r>
      <rPr>
        <sz val="8"/>
        <color indexed="9"/>
        <rFont val="Arial"/>
        <family val="0"/>
      </rPr>
      <t xml:space="preserve"> в том числе:</t>
    </r>
  </si>
  <si>
    <t>5.1.</t>
  </si>
  <si>
    <t>Работы по управлению МКД нарастающим итогом с начала года, руб., в том числе за отчетный квартал, руб.</t>
  </si>
  <si>
    <t>5.2.</t>
  </si>
  <si>
    <t>Работы по санитарному содержанию помещений общего пользования, входящих в состав общего имущества МКД, нарастающим итогом с начала года, руб., в том числе за отчетный квартал, руб.</t>
  </si>
  <si>
    <t>5.3.</t>
  </si>
  <si>
    <t>Работы по сбору и вывозу ТБО нарастающим итогом с начала года, руб., в том числе за отчетный квартал, руб.</t>
  </si>
  <si>
    <t>5.4.</t>
  </si>
  <si>
    <t>Работы по сбору и вывозу КГМ нарастающим итогом с начала года, руб., в том числе за отчетный квартал, руб.</t>
  </si>
  <si>
    <t>5.5.</t>
  </si>
  <si>
    <t xml:space="preserve">Работы по содержанию и ППР помещений общего пользования, входящих в состав общего имущества МКД, нарастающим итогом с начала года, руб., в том числе за отчетный квартал, руб. </t>
  </si>
  <si>
    <t>5.6.</t>
  </si>
  <si>
    <t>Работы по содержанию и ППР внутридомовых инженерных коммуникаций и оборудования, входящих в состав общего имущества МКД, нарастающим итогом с начала года, руб., в том числе за отчетный квартал, руб.</t>
  </si>
  <si>
    <t>5.7.</t>
  </si>
  <si>
    <t>Работы по техническому обслуживанию, текущему ремонту и содержанию лифтового оборудования, входящего в состав общего имущества МКД, нарастающим итогом с начала года, руб., в том числе за отчетный квартала, руб.</t>
  </si>
  <si>
    <t>5.8.</t>
  </si>
  <si>
    <t>Работы по содержанию и ППР систем противопожарной безопасности, входящих в состав обещго имущества МКД, нарастающим итогом с начала года, руб., в том числе за отчетный квартал, руб.</t>
  </si>
  <si>
    <t>5.9.</t>
  </si>
  <si>
    <t>Работы по содержанию и ППР систем вентиляции и газоходов, входящих в состав общего имущества МКД, нарастающим итогом с начала года, руб., в том числе за отчетный квартал, руб.</t>
  </si>
  <si>
    <t>5.10.</t>
  </si>
  <si>
    <t>Работы по содержанию и ППР систем газового оборудования, входящих в состав общего имущества МКД нарастающим итогом с начала года, руб., в том числе за отчетный квартал, руб.</t>
  </si>
  <si>
    <t>5.11.</t>
  </si>
  <si>
    <t>Внеплановые и аварийные работы по восстановлению общего имущества МКД нарастающим итогом с начала года, руб., в том числе за отчетный квартал, руб.</t>
  </si>
  <si>
    <t>5.12.</t>
  </si>
  <si>
    <t>Расходы на электроэнергию, потребленную на дежурное освещение мест общего пользования и работу лифтов (общедомовые нужды), нарастающим итогом с начала года, руб., в том числе за отчетный квартал, руб.</t>
  </si>
  <si>
    <t>5.13.</t>
  </si>
  <si>
    <t>Расходы за воду, потребленную на общедомовые нужды, нарастающим итогом с начала года, руб., в том числе за отчетный квартал, руб.</t>
  </si>
  <si>
    <t>5.14.</t>
  </si>
  <si>
    <t>Прочие работы по содержанию и ремонту общего имущества МКД нарастающим итогом с начала года, руб., в том числе за отчетный квартал, руб.</t>
  </si>
  <si>
    <t>5.15.</t>
  </si>
  <si>
    <t>Работы по уборке и содержанию земельного участка и объектов благоустройства и озеленения, входящих в состав общего имущества МКД, нарастающим итогом с начала года, руб., в том числе за отчетный квартал, руб.</t>
  </si>
  <si>
    <t>5.16.</t>
  </si>
  <si>
    <t>Расходы по отоплению нераспределенных помещений, нарастающим итогом с начала года, руб., в том числе за отчетный квартал, руб.</t>
  </si>
  <si>
    <t>6.</t>
  </si>
  <si>
    <t>Стоимость работ и услуг по содержанию и текущему ремонту в МКД (по смете расходов ТСЖ, ЖСК, ЖК или приложениям к договору управления), руб.</t>
  </si>
  <si>
    <t>Всего в год</t>
  </si>
  <si>
    <t>В том числе:</t>
  </si>
  <si>
    <t>В квартал</t>
  </si>
  <si>
    <t>В месяц</t>
  </si>
  <si>
    <t>В том числе приходящаяся на жилые помещения в МКД, руб.</t>
  </si>
  <si>
    <t>* категория дома с учетом удобств и оснащенности МКД в соответствии со ставками, установленными Правительством Москвы</t>
  </si>
  <si>
    <t>** при наличии земельного участка в общем имуществе собственников помещений в МКД указывается ставка планово-нормативного расхода на содержание земельного участка, установленная Правительством Москвы (с поправочным коэффициентами)</t>
  </si>
  <si>
    <t>Генеральный директор ООО "УК Стройпрактик"</t>
  </si>
  <si>
    <t>_______________/Чепель М.А./</t>
  </si>
  <si>
    <t>Главный бухгалтер ООО "УК Стройпрактик"</t>
  </si>
  <si>
    <t>_______________/Спасский А.В./</t>
  </si>
  <si>
    <t>Согласовано:</t>
  </si>
  <si>
    <t>Руководитель ГКУ "ИС района Вешняки"</t>
  </si>
  <si>
    <t>_______________/Кориба А.В./</t>
  </si>
</sst>
</file>

<file path=xl/styles.xml><?xml version="1.0" encoding="utf-8"?>
<styleSheet xmlns="http://schemas.openxmlformats.org/spreadsheetml/2006/main">
  <fonts count="4">
    <font>
      <sz val="11"/>
      <color indexed="9"/>
      <name val="Calibri"/>
      <family val="0"/>
    </font>
    <font>
      <b/>
      <sz val="10"/>
      <color indexed="9"/>
      <name val="Arial"/>
      <family val="0"/>
    </font>
    <font>
      <b/>
      <u val="single"/>
      <sz val="10"/>
      <color indexed="9"/>
      <name val="Arial"/>
      <family val="0"/>
    </font>
    <font>
      <sz val="8"/>
      <color indexed="9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">
    <xf numFmtId="0" fontId="0" fillId="0" borderId="0" xfId="0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99"/>
      <rgbColor rgb="0000000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sultant.ru/online/base/?req=doc;base=MLAW;n=85362;p=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IV70"/>
  <sheetViews>
    <sheetView tabSelected="1" zoomScale="90" zoomScaleNormal="90" zoomScalePageLayoutView="90" workbookViewId="0" topLeftCell="A1">
      <selection activeCell="D75" sqref="D75"/>
    </sheetView>
  </sheetViews>
  <sheetFormatPr defaultColWidth="9.140625" defaultRowHeight="12.75" customHeight="1"/>
  <cols>
    <col min="1" max="1" width="5.57421875" style="0" customWidth="1"/>
    <col min="2" max="3" width="9.140625" style="0" customWidth="1"/>
    <col min="4" max="4" width="9.28125" style="0" customWidth="1"/>
    <col min="5" max="5" width="6.57421875" style="0" customWidth="1"/>
    <col min="6" max="6" width="9.8515625" style="0" customWidth="1"/>
    <col min="7" max="7" width="2.8515625" style="0" customWidth="1"/>
    <col min="8" max="8" width="7.8515625" style="0" customWidth="1"/>
    <col min="9" max="9" width="5.00390625" style="0" customWidth="1"/>
    <col min="10" max="10" width="5.140625" style="0" customWidth="1"/>
    <col min="11" max="11" width="5.8515625" style="0" customWidth="1"/>
    <col min="12" max="12" width="6.8515625" style="0" customWidth="1"/>
    <col min="13" max="13" width="8.140625" style="0" customWidth="1"/>
    <col min="14" max="14" width="11.140625" style="0" customWidth="1"/>
    <col min="15" max="15" width="7.28125" style="0" customWidth="1"/>
    <col min="16" max="16" width="11.421875" style="0" customWidth="1"/>
    <col min="17" max="17" width="7.57421875" style="0" customWidth="1"/>
    <col min="18" max="18" width="17.28125" style="0" customWidth="1"/>
    <col min="19" max="19" width="0" style="0" hidden="1" customWidth="1"/>
    <col min="20" max="255" width="9.140625" style="0" customWidth="1"/>
  </cols>
  <sheetData>
    <row r="1" spans="1:256" ht="12.75" customHeight="1">
      <c r="P1" t="s">
        <v>0</v>
      </c>
    </row>
    <row r="2" spans="1:256" ht="15" customHeight="1">
      <c r="C2" t="s">
        <v>1</v>
      </c>
      <c r="P2" t="s">
        <v>2</v>
      </c>
    </row>
    <row r="3" spans="1:256" ht="12.75" customHeight="1">
      <c r="B3" t="s">
        <v>3</v>
      </c>
    </row>
    <row r="4" spans="1:256" ht="13.5" customHeight="1">
      <c r="B4" t="s">
        <v>4</v>
      </c>
    </row>
    <row r="5" spans="1:256" ht="13.5" customHeight="1"/>
    <row r="6" spans="1:256" ht="15" customHeight="1">
      <c r="B6" t="s">
        <v>5</v>
      </c>
      <c r="D6" t="s">
        <v>6</v>
      </c>
      <c r="F6" t="s">
        <v>7</v>
      </c>
    </row>
    <row r="7" spans="1:256" ht="18" customHeight="1">
      <c r="B7" t="s">
        <v>8</v>
      </c>
      <c r="D7" t="s">
        <v>9</v>
      </c>
      <c r="S7" t="s">
        <v>10</v>
      </c>
    </row>
    <row r="8" spans="1:256" ht="11.25" customHeight="1">
      <c r="B8" t="s">
        <v>11</v>
      </c>
      <c r="E8" t="s">
        <v>12</v>
      </c>
    </row>
    <row r="9" spans="1:256" ht="6.75" customHeight="1"/>
    <row r="10" spans="1:256" ht="12.75" customHeight="1">
      <c r="A10" t="s">
        <v>11</v>
      </c>
      <c r="Q10" t="s">
        <v>13</v>
      </c>
      <c r="S10" t="s">
        <v>14</v>
      </c>
    </row>
    <row r="11" spans="1:256" ht="5.25" customHeight="1"/>
    <row r="12" spans="1:256" ht="12" customHeight="1">
      <c r="A12" t="s">
        <v>15</v>
      </c>
      <c r="E12" t="s">
        <v>16</v>
      </c>
      <c r="G12" t="s">
        <v>17</v>
      </c>
      <c r="J12" t="s">
        <v>18</v>
      </c>
    </row>
    <row r="13" spans="1:256" ht="3" customHeight="1"/>
    <row r="14" spans="1:256" ht="12.75" customHeight="1">
      <c r="E14" t="s">
        <v>19</v>
      </c>
      <c r="G14" t="s">
        <v>20</v>
      </c>
      <c r="J14" t="s">
        <v>21</v>
      </c>
      <c r="K14" t="s">
        <v>22</v>
      </c>
      <c r="M14" t="s">
        <v>23</v>
      </c>
      <c r="N14" t="s">
        <v>22</v>
      </c>
      <c r="O14" t="s">
        <v>24</v>
      </c>
      <c r="P14" t="s">
        <v>25</v>
      </c>
      <c r="Q14" t="s">
        <v>26</v>
      </c>
      <c r="R14">
        <v>26.53</v>
      </c>
      <c r="S14">
        <v>23.815</v>
      </c>
    </row>
    <row r="15" spans="1:256" ht="26.25" customHeight="1"/>
    <row r="16" spans="1:256" ht="6" customHeight="1">
      <c r="Q16" t="s">
        <v>27</v>
      </c>
    </row>
    <row r="17" spans="1:256" ht="12.75" customHeight="1">
      <c r="A17" t="s">
        <v>28</v>
      </c>
      <c r="C17" t="s">
        <v>29</v>
      </c>
      <c r="E17" t="s">
        <v>30</v>
      </c>
    </row>
    <row r="18" spans="1:19" ht="36.75" customHeight="1">
      <c r="E18" t="s">
        <v>31</v>
      </c>
      <c r="H18" t="s">
        <v>32</v>
      </c>
      <c r="L18" t="s">
        <v>33</v>
      </c>
      <c r="Q18" t="s">
        <v>34</v>
      </c>
    </row>
    <row r="19" spans="1:256" ht="19.5" customHeight="1">
      <c r="C19">
        <f>E19+H19+L19</f>
        <v>7216.8</v>
      </c>
      <c r="E19">
        <v>7216.8</v>
      </c>
      <c r="H19">
        <v>0</v>
      </c>
      <c r="L19">
        <v>0</v>
      </c>
    </row>
    <row r="20" spans="1:256" ht="22.5" customHeight="1">
      <c r="A20" t="s">
        <v>35</v>
      </c>
      <c r="C20">
        <f>E20+H20+L20</f>
        <v>5925.65</v>
      </c>
      <c r="E20">
        <v>5925.65</v>
      </c>
      <c r="Q20" t="s">
        <v>36</v>
      </c>
    </row>
    <row r="21" spans="1:256" ht="12.75" customHeight="1">
      <c r="A21" t="s">
        <v>37</v>
      </c>
      <c r="F21" t="s">
        <v>38</v>
      </c>
      <c r="L21" t="s">
        <v>39</v>
      </c>
    </row>
    <row r="22" spans="1:256" ht="37.5" customHeight="1"/>
    <row r="23" spans="1:256" ht="11.25" customHeight="1">
      <c r="Q23" t="s">
        <v>40</v>
      </c>
    </row>
    <row r="24" spans="1:256" ht="21" customHeight="1">
      <c r="A24" t="s">
        <v>41</v>
      </c>
      <c r="C24" t="s">
        <v>42</v>
      </c>
      <c r="E24" t="s">
        <v>43</v>
      </c>
      <c r="G24">
        <v>9</v>
      </c>
      <c r="J24" t="s">
        <v>44</v>
      </c>
      <c r="M24">
        <v>4</v>
      </c>
      <c r="N24" t="s">
        <v>45</v>
      </c>
      <c r="P24">
        <v>144</v>
      </c>
    </row>
    <row r="25" spans="1:256" ht="7.5" customHeight="1"/>
    <row r="26" spans="1:256" ht="12.75" customHeight="1">
      <c r="B26" t="s">
        <v>46</v>
      </c>
      <c r="H26" t="s">
        <v>47</v>
      </c>
      <c r="K26" t="s">
        <v>30</v>
      </c>
      <c r="N26" t="s">
        <v>48</v>
      </c>
    </row>
    <row r="27" spans="1:256" ht="12.75" customHeight="1">
      <c r="K27" t="s">
        <v>49</v>
      </c>
    </row>
    <row r="28" spans="1:256" ht="12.75" customHeight="1">
      <c r="A28">
        <v>1</v>
      </c>
      <c r="B28">
        <v>2</v>
      </c>
      <c r="H28">
        <v>3</v>
      </c>
      <c r="K28">
        <v>4</v>
      </c>
      <c r="N28">
        <v>5</v>
      </c>
    </row>
    <row r="29" spans="1:256" ht="33" customHeight="1">
      <c r="A29" t="s">
        <v>50</v>
      </c>
      <c r="B29" t="s">
        <v>51</v>
      </c>
      <c r="H29">
        <v>115980</v>
      </c>
      <c r="K29">
        <v>115980</v>
      </c>
    </row>
    <row r="30" spans="1:256" ht="25.5" customHeight="1">
      <c r="A30" t="s">
        <v>52</v>
      </c>
      <c r="B30" t="s">
        <v>53</v>
      </c>
      <c r="H30">
        <v>115980</v>
      </c>
      <c r="K30">
        <v>115980</v>
      </c>
    </row>
    <row r="31" spans="1:256" ht="41.25" customHeight="1">
      <c r="A31" t="s">
        <v>54</v>
      </c>
      <c r="B31" t="s">
        <v>55</v>
      </c>
      <c r="H31">
        <f>H29-H30</f>
        <v>0</v>
      </c>
      <c r="K31">
        <f>K29-K30</f>
        <v>0</v>
      </c>
    </row>
    <row r="32" spans="1:256" ht="43.5" customHeight="1">
      <c r="A32" t="s">
        <v>56</v>
      </c>
      <c r="B32" t="s">
        <v>57</v>
      </c>
      <c r="H32">
        <f>MIN(H30,H37)</f>
        <v>115980</v>
      </c>
      <c r="K32">
        <f>MIN(K30,K37)</f>
        <v>115980</v>
      </c>
    </row>
    <row r="33" spans="1:256" ht="12.75" customHeight="1">
      <c r="B33" t="s">
        <v>46</v>
      </c>
      <c r="H33" t="s">
        <v>47</v>
      </c>
      <c r="K33" t="s">
        <v>58</v>
      </c>
      <c r="N33" t="s">
        <v>30</v>
      </c>
      <c r="R33" t="s">
        <v>59</v>
      </c>
    </row>
    <row r="34" spans="1:256" ht="24" customHeight="1">
      <c r="N34" t="s">
        <v>60</v>
      </c>
      <c r="P34" t="s">
        <v>61</v>
      </c>
    </row>
    <row r="35" spans="1:18" ht="9.75" customHeight="1">
      <c r="A35">
        <v>1</v>
      </c>
      <c r="B35">
        <v>2</v>
      </c>
      <c r="H35">
        <v>3</v>
      </c>
      <c r="K35">
        <v>4</v>
      </c>
      <c r="N35" t="s">
        <v>62</v>
      </c>
      <c r="P35" t="s">
        <v>63</v>
      </c>
      <c r="R35">
        <v>5</v>
      </c>
    </row>
    <row r="36" spans="1:18" ht="10.5" customHeight="1">
      <c r="B36" t="s">
        <v>64</v>
      </c>
    </row>
    <row r="37" spans="1:18" ht="45" customHeight="1">
      <c r="A37" t="s">
        <v>65</v>
      </c>
      <c r="B37" t="s">
        <v>66</v>
      </c>
      <c r="H37">
        <f>H38+H39+H40+H41+H42+H43+H44+H45+H46+H47+H49+H50+H51+H52+H53+H54</f>
        <v>2397267.8400000003</v>
      </c>
      <c r="K37">
        <f>K38+K39+K40+K41+K42+K43+K44+K45+K46+K47+K49+K50+K51+K52+K53+K54</f>
        <v>2397267.8400000003</v>
      </c>
      <c r="N37">
        <f>N38+N39+N40+N41+N42+N43+N44+N45+N46+N47+N49+N50+N51+N52+N53+N54</f>
        <v>56551.18</v>
      </c>
      <c r="P37">
        <f>P38+P39+P40+P41+P42+P43+P44+P45+P46+P47+P49+P50+P51+P52+P53+P54</f>
        <v>2340716.6600000006</v>
      </c>
    </row>
    <row r="38" spans="1:18" ht="35.25" customHeight="1">
      <c r="A38" t="s">
        <v>67</v>
      </c>
      <c r="B38" t="s">
        <v>68</v>
      </c>
      <c r="H38">
        <v>446148.73</v>
      </c>
      <c r="K38">
        <v>446148.73</v>
      </c>
      <c r="N38">
        <v>56551.18</v>
      </c>
      <c r="P38">
        <v>389597.55</v>
      </c>
    </row>
    <row r="39" spans="1:256" ht="42.75" customHeight="1">
      <c r="A39" t="s">
        <v>69</v>
      </c>
      <c r="B39" t="s">
        <v>70</v>
      </c>
      <c r="H39">
        <v>668315.65</v>
      </c>
      <c r="K39">
        <v>668315.65</v>
      </c>
      <c r="N39">
        <v>0</v>
      </c>
      <c r="P39">
        <v>668315.65</v>
      </c>
    </row>
    <row r="40" spans="1:256" ht="30.75" customHeight="1">
      <c r="A40" t="s">
        <v>71</v>
      </c>
      <c r="B40" t="s">
        <v>72</v>
      </c>
      <c r="H40">
        <v>0</v>
      </c>
      <c r="K40">
        <v>0</v>
      </c>
      <c r="N40">
        <v>0</v>
      </c>
      <c r="P40">
        <v>0</v>
      </c>
    </row>
    <row r="41" spans="1:18" ht="35.25" customHeight="1">
      <c r="A41" t="s">
        <v>73</v>
      </c>
      <c r="B41" t="s">
        <v>74</v>
      </c>
      <c r="H41">
        <v>0</v>
      </c>
      <c r="K41">
        <v>0</v>
      </c>
      <c r="N41">
        <v>0</v>
      </c>
      <c r="P41">
        <v>0</v>
      </c>
    </row>
    <row r="42" spans="1:256" ht="47.25" customHeight="1">
      <c r="A42" t="s">
        <v>75</v>
      </c>
      <c r="B42" t="s">
        <v>76</v>
      </c>
      <c r="H42">
        <v>324344.4</v>
      </c>
      <c r="K42">
        <v>324344.4</v>
      </c>
      <c r="N42">
        <v>0</v>
      </c>
      <c r="P42">
        <v>324344.4</v>
      </c>
    </row>
    <row r="43" spans="1:256" ht="46.5" customHeight="1">
      <c r="A43" t="s">
        <v>77</v>
      </c>
      <c r="B43" t="s">
        <v>78</v>
      </c>
      <c r="H43">
        <v>380752.2</v>
      </c>
      <c r="K43">
        <v>380752.2</v>
      </c>
      <c r="N43">
        <v>0</v>
      </c>
      <c r="P43">
        <v>380752.2</v>
      </c>
    </row>
    <row r="44" spans="1:256" ht="53.25" customHeight="1">
      <c r="A44" t="s">
        <v>79</v>
      </c>
      <c r="B44" t="s">
        <v>80</v>
      </c>
      <c r="H44">
        <v>212069.85</v>
      </c>
      <c r="K44">
        <v>212069.85</v>
      </c>
      <c r="N44">
        <v>0</v>
      </c>
      <c r="P44">
        <v>212069.85</v>
      </c>
    </row>
    <row r="45" spans="1:256" ht="54.75" customHeight="1">
      <c r="A45" t="s">
        <v>81</v>
      </c>
      <c r="B45" t="s">
        <v>82</v>
      </c>
      <c r="H45">
        <v>21406.92</v>
      </c>
      <c r="K45">
        <v>21406.92</v>
      </c>
      <c r="N45">
        <v>0</v>
      </c>
      <c r="P45">
        <v>21406.92</v>
      </c>
    </row>
    <row r="46" spans="1:256" ht="54.75" customHeight="1">
      <c r="A46" t="s">
        <v>83</v>
      </c>
      <c r="B46" t="s">
        <v>84</v>
      </c>
      <c r="H46">
        <v>27737.02</v>
      </c>
      <c r="K46">
        <v>27737.02</v>
      </c>
      <c r="N46">
        <v>0</v>
      </c>
      <c r="P46">
        <v>27737.02</v>
      </c>
    </row>
    <row r="47" spans="1:256" ht="54.75" customHeight="1">
      <c r="A47" t="s">
        <v>85</v>
      </c>
      <c r="B47" t="s">
        <v>86</v>
      </c>
      <c r="H47">
        <v>63813.86</v>
      </c>
      <c r="K47">
        <v>63813.86</v>
      </c>
      <c r="N47">
        <v>0</v>
      </c>
      <c r="P47">
        <v>63813.86</v>
      </c>
    </row>
    <row r="48" spans="1:18" ht="12.75" customHeight="1">
      <c r="A48">
        <v>1</v>
      </c>
      <c r="B48">
        <v>2</v>
      </c>
      <c r="H48">
        <v>3</v>
      </c>
      <c r="K48">
        <v>4</v>
      </c>
      <c r="N48" t="s">
        <v>62</v>
      </c>
      <c r="P48" t="s">
        <v>63</v>
      </c>
      <c r="R48">
        <v>5</v>
      </c>
    </row>
    <row r="49" spans="1:18" ht="47.25" customHeight="1">
      <c r="A49" t="s">
        <v>87</v>
      </c>
      <c r="B49" t="s">
        <v>88</v>
      </c>
      <c r="H49">
        <v>57731.16</v>
      </c>
      <c r="K49">
        <v>57731.16</v>
      </c>
      <c r="N49">
        <v>0</v>
      </c>
      <c r="P49">
        <v>57731.16</v>
      </c>
    </row>
    <row r="50" spans="1:256" ht="54" customHeight="1">
      <c r="A50" t="s">
        <v>89</v>
      </c>
      <c r="B50" t="s">
        <v>90</v>
      </c>
      <c r="H50">
        <v>116229.16</v>
      </c>
      <c r="K50">
        <v>116229.16</v>
      </c>
      <c r="N50">
        <v>0</v>
      </c>
      <c r="P50">
        <v>116229.16</v>
      </c>
    </row>
    <row r="51" spans="1:18" ht="39" customHeight="1">
      <c r="A51" t="s">
        <v>91</v>
      </c>
      <c r="B51" t="s">
        <v>92</v>
      </c>
      <c r="H51">
        <v>78473.75</v>
      </c>
      <c r="K51">
        <v>78473.75</v>
      </c>
      <c r="N51">
        <v>0</v>
      </c>
      <c r="P51">
        <v>78473.75</v>
      </c>
    </row>
    <row r="52" spans="1:18" ht="42" customHeight="1">
      <c r="A52" t="s">
        <v>93</v>
      </c>
      <c r="B52" t="s">
        <v>94</v>
      </c>
      <c r="H52">
        <v>245.14</v>
      </c>
      <c r="K52">
        <v>245.14</v>
      </c>
      <c r="N52">
        <v>0</v>
      </c>
      <c r="P52">
        <v>245.14</v>
      </c>
    </row>
    <row r="53" spans="1:256" ht="52.5" customHeight="1">
      <c r="A53" t="s">
        <v>95</v>
      </c>
      <c r="B53" t="s">
        <v>96</v>
      </c>
      <c r="H53">
        <v>0</v>
      </c>
      <c r="K53">
        <v>0</v>
      </c>
      <c r="N53">
        <v>0</v>
      </c>
      <c r="P53">
        <v>0</v>
      </c>
    </row>
    <row r="54" spans="1:256" ht="10.5" customHeight="1">
      <c r="A54" t="s">
        <v>97</v>
      </c>
      <c r="B54" t="s">
        <v>98</v>
      </c>
      <c r="H54">
        <v>0</v>
      </c>
      <c r="K54">
        <v>0</v>
      </c>
      <c r="N54">
        <v>0</v>
      </c>
      <c r="P54">
        <v>0</v>
      </c>
    </row>
    <row r="55" spans="1:18" ht="6.75" customHeight="1"/>
    <row r="56" spans="1:18" ht="24" customHeight="1">
      <c r="A56" t="s">
        <v>99</v>
      </c>
      <c r="B56" t="s">
        <v>100</v>
      </c>
      <c r="H56" t="s">
        <v>101</v>
      </c>
      <c r="I56">
        <f>ROUND(C19*S14*12,2)</f>
        <v>2062417.1</v>
      </c>
      <c r="L56" t="s">
        <v>102</v>
      </c>
    </row>
    <row r="57" spans="1:256" ht="17.25" customHeight="1">
      <c r="L57" t="s">
        <v>103</v>
      </c>
      <c r="N57">
        <f>ROUND(C19*S14*3,2)</f>
        <v>515604.28</v>
      </c>
      <c r="P57" t="s">
        <v>104</v>
      </c>
      <c r="R57">
        <f>ROUND(C19*S14*1,2)</f>
        <v>171868.09</v>
      </c>
    </row>
    <row r="58" spans="1:256" ht="23.25" customHeight="1">
      <c r="B58" t="s">
        <v>105</v>
      </c>
      <c r="H58" t="s">
        <v>101</v>
      </c>
      <c r="I58">
        <f>ROUND(I56-H19*S14*12,2)</f>
        <v>2062417.1</v>
      </c>
      <c r="L58" t="s">
        <v>103</v>
      </c>
      <c r="N58">
        <f>ROUND(N57-H19*S14*3,2)</f>
        <v>515604.28</v>
      </c>
      <c r="P58" t="s">
        <v>104</v>
      </c>
      <c r="R58">
        <f>ROUND(R57-H19*S14*1,2)</f>
        <v>171868.09</v>
      </c>
    </row>
    <row r="59" spans="1:256" ht="11.25" customHeight="1"/>
    <row r="60" spans="1:256" ht="12.75" customHeight="1">
      <c r="A60" t="s">
        <v>48</v>
      </c>
      <c r="C60" t="s">
        <v>106</v>
      </c>
    </row>
    <row r="61" spans="1:256" ht="22.5" customHeight="1">
      <c r="C61" t="s">
        <v>107</v>
      </c>
    </row>
    <row r="62" spans="1:15" ht="12.75" customHeight="1"/>
    <row r="63" spans="1:256" ht="15.75" customHeight="1">
      <c r="B63" t="s">
        <v>108</v>
      </c>
      <c r="I63" t="s">
        <v>109</v>
      </c>
    </row>
    <row r="64" spans="1:11" ht="15.75" customHeight="1"/>
    <row r="65" spans="1:11" ht="12.75" customHeight="1"/>
    <row r="66" spans="1:256" ht="15.75" customHeight="1">
      <c r="B66" t="s">
        <v>110</v>
      </c>
      <c r="I66" t="s">
        <v>111</v>
      </c>
    </row>
    <row r="67" spans="1:11" ht="15.75" customHeight="1"/>
    <row r="68" spans="1:13" ht="12.75" customHeight="1"/>
    <row r="69" spans="1:18" ht="15.75" customHeight="1">
      <c r="B69" t="s">
        <v>112</v>
      </c>
    </row>
    <row r="70" spans="1:18" ht="15.75" customHeight="1">
      <c r="B70" t="s">
        <v>113</v>
      </c>
      <c r="I70" t="s">
        <v>114</v>
      </c>
    </row>
    <row r="71" ht="13.5" customHeight="1"/>
  </sheetData>
  <sheetProtection selectLockedCells="1" selectUnlockedCells="1"/>
  <mergeCells count="210">
    <mergeCell ref="C2:K2"/>
    <mergeCell ref="B4:R5"/>
    <mergeCell ref="A10:D11"/>
    <mergeCell ref="E10:P11"/>
    <mergeCell ref="Q10:R13"/>
    <mergeCell ref="S10:S13"/>
    <mergeCell ref="A12:D15"/>
    <mergeCell ref="E12:F13"/>
    <mergeCell ref="G12:I13"/>
    <mergeCell ref="J12:P13"/>
    <mergeCell ref="E14:F15"/>
    <mergeCell ref="G14:I15"/>
    <mergeCell ref="J14:J15"/>
    <mergeCell ref="K14:L15"/>
    <mergeCell ref="M14:M15"/>
    <mergeCell ref="N14:N15"/>
    <mergeCell ref="O14:O15"/>
    <mergeCell ref="P14:P15"/>
    <mergeCell ref="Q14:Q15"/>
    <mergeCell ref="R14:R15"/>
    <mergeCell ref="S14:S15"/>
    <mergeCell ref="A16:P16"/>
    <mergeCell ref="Q16:Q17"/>
    <mergeCell ref="R16:R17"/>
    <mergeCell ref="S16:S17"/>
    <mergeCell ref="A17:B19"/>
    <mergeCell ref="C17:D18"/>
    <mergeCell ref="E17:O17"/>
    <mergeCell ref="E18:G18"/>
    <mergeCell ref="H18:K18"/>
    <mergeCell ref="L18:O18"/>
    <mergeCell ref="Q18:Q19"/>
    <mergeCell ref="R18:R19"/>
    <mergeCell ref="S18:S19"/>
    <mergeCell ref="C19:D19"/>
    <mergeCell ref="E19:G19"/>
    <mergeCell ref="H19:K19"/>
    <mergeCell ref="L19:O19"/>
    <mergeCell ref="A20:B20"/>
    <mergeCell ref="C20:D20"/>
    <mergeCell ref="E20:G20"/>
    <mergeCell ref="H20:K20"/>
    <mergeCell ref="L20:O20"/>
    <mergeCell ref="Q20:Q22"/>
    <mergeCell ref="R20:R22"/>
    <mergeCell ref="S20:S22"/>
    <mergeCell ref="A21:B22"/>
    <mergeCell ref="C21:E22"/>
    <mergeCell ref="F21:H22"/>
    <mergeCell ref="I21:K22"/>
    <mergeCell ref="L21:M22"/>
    <mergeCell ref="N21:O22"/>
    <mergeCell ref="P21:P22"/>
    <mergeCell ref="A23:P23"/>
    <mergeCell ref="A24:B24"/>
    <mergeCell ref="C24:D24"/>
    <mergeCell ref="E24:F24"/>
    <mergeCell ref="G24:I24"/>
    <mergeCell ref="J24:L24"/>
    <mergeCell ref="N24:O24"/>
    <mergeCell ref="P24:Q24"/>
    <mergeCell ref="A26:A27"/>
    <mergeCell ref="B26:G27"/>
    <mergeCell ref="H26:J27"/>
    <mergeCell ref="K26:M26"/>
    <mergeCell ref="N26:R27"/>
    <mergeCell ref="K27:M27"/>
    <mergeCell ref="B28:G28"/>
    <mergeCell ref="H28:J28"/>
    <mergeCell ref="K28:M28"/>
    <mergeCell ref="N28:R28"/>
    <mergeCell ref="B29:G29"/>
    <mergeCell ref="H29:J29"/>
    <mergeCell ref="K29:M29"/>
    <mergeCell ref="N29:R29"/>
    <mergeCell ref="B30:G30"/>
    <mergeCell ref="H30:J30"/>
    <mergeCell ref="K30:M30"/>
    <mergeCell ref="N30:R30"/>
    <mergeCell ref="B31:G31"/>
    <mergeCell ref="H31:J31"/>
    <mergeCell ref="K31:M31"/>
    <mergeCell ref="N31:R31"/>
    <mergeCell ref="B32:G32"/>
    <mergeCell ref="H32:J32"/>
    <mergeCell ref="K32:M32"/>
    <mergeCell ref="N32:R32"/>
    <mergeCell ref="A33:A34"/>
    <mergeCell ref="B33:G34"/>
    <mergeCell ref="H33:J34"/>
    <mergeCell ref="K33:M34"/>
    <mergeCell ref="N33:Q33"/>
    <mergeCell ref="R33:R34"/>
    <mergeCell ref="N34:O34"/>
    <mergeCell ref="P34:Q34"/>
    <mergeCell ref="B35:G35"/>
    <mergeCell ref="H35:J35"/>
    <mergeCell ref="K35:M35"/>
    <mergeCell ref="N35:O35"/>
    <mergeCell ref="P35:Q35"/>
    <mergeCell ref="B36:G36"/>
    <mergeCell ref="H36:J36"/>
    <mergeCell ref="K36:M36"/>
    <mergeCell ref="N36:O36"/>
    <mergeCell ref="P36:Q36"/>
    <mergeCell ref="B37:G37"/>
    <mergeCell ref="H37:J37"/>
    <mergeCell ref="K37:M37"/>
    <mergeCell ref="N37:O37"/>
    <mergeCell ref="P37:Q37"/>
    <mergeCell ref="B38:G38"/>
    <mergeCell ref="H38:J38"/>
    <mergeCell ref="K38:M38"/>
    <mergeCell ref="N38:O38"/>
    <mergeCell ref="P38:Q38"/>
    <mergeCell ref="B39:G39"/>
    <mergeCell ref="H39:J39"/>
    <mergeCell ref="K39:M39"/>
    <mergeCell ref="N39:O39"/>
    <mergeCell ref="P39:Q39"/>
    <mergeCell ref="B40:G40"/>
    <mergeCell ref="H40:J40"/>
    <mergeCell ref="K40:M40"/>
    <mergeCell ref="N40:O40"/>
    <mergeCell ref="P40:Q40"/>
    <mergeCell ref="B41:G41"/>
    <mergeCell ref="H41:J41"/>
    <mergeCell ref="K41:M41"/>
    <mergeCell ref="N41:O41"/>
    <mergeCell ref="P41:Q41"/>
    <mergeCell ref="B42:G42"/>
    <mergeCell ref="H42:J42"/>
    <mergeCell ref="K42:M42"/>
    <mergeCell ref="N42:O42"/>
    <mergeCell ref="P42:Q42"/>
    <mergeCell ref="B43:G43"/>
    <mergeCell ref="H43:J43"/>
    <mergeCell ref="K43:M43"/>
    <mergeCell ref="N43:O43"/>
    <mergeCell ref="P43:Q43"/>
    <mergeCell ref="B44:G44"/>
    <mergeCell ref="H44:J44"/>
    <mergeCell ref="K44:M44"/>
    <mergeCell ref="N44:O44"/>
    <mergeCell ref="P44:Q44"/>
    <mergeCell ref="B45:G45"/>
    <mergeCell ref="H45:J45"/>
    <mergeCell ref="K45:M45"/>
    <mergeCell ref="N45:O45"/>
    <mergeCell ref="P45:Q45"/>
    <mergeCell ref="B46:G46"/>
    <mergeCell ref="H46:J46"/>
    <mergeCell ref="K46:M46"/>
    <mergeCell ref="N46:O46"/>
    <mergeCell ref="P46:Q46"/>
    <mergeCell ref="B47:G47"/>
    <mergeCell ref="H47:J47"/>
    <mergeCell ref="K47:M47"/>
    <mergeCell ref="N47:O47"/>
    <mergeCell ref="P47:Q47"/>
    <mergeCell ref="B48:G48"/>
    <mergeCell ref="H48:J48"/>
    <mergeCell ref="K48:M48"/>
    <mergeCell ref="N48:O48"/>
    <mergeCell ref="P48:Q48"/>
    <mergeCell ref="B49:G49"/>
    <mergeCell ref="H49:J49"/>
    <mergeCell ref="K49:M49"/>
    <mergeCell ref="N49:O49"/>
    <mergeCell ref="P49:Q49"/>
    <mergeCell ref="B50:G50"/>
    <mergeCell ref="H50:J50"/>
    <mergeCell ref="K50:M50"/>
    <mergeCell ref="N50:O50"/>
    <mergeCell ref="P50:Q50"/>
    <mergeCell ref="B51:G51"/>
    <mergeCell ref="H51:J51"/>
    <mergeCell ref="K51:M51"/>
    <mergeCell ref="N51:O51"/>
    <mergeCell ref="P51:Q51"/>
    <mergeCell ref="B52:G52"/>
    <mergeCell ref="H52:J52"/>
    <mergeCell ref="K52:M52"/>
    <mergeCell ref="N52:O52"/>
    <mergeCell ref="P52:Q52"/>
    <mergeCell ref="B53:G53"/>
    <mergeCell ref="H53:J53"/>
    <mergeCell ref="K53:M53"/>
    <mergeCell ref="N53:O53"/>
    <mergeCell ref="P53:Q53"/>
    <mergeCell ref="B54:G54"/>
    <mergeCell ref="H54:J54"/>
    <mergeCell ref="K54:M54"/>
    <mergeCell ref="N54:O54"/>
    <mergeCell ref="P54:Q54"/>
    <mergeCell ref="A56:A58"/>
    <mergeCell ref="B56:G57"/>
    <mergeCell ref="H56:H57"/>
    <mergeCell ref="I56:K57"/>
    <mergeCell ref="L56:R56"/>
    <mergeCell ref="L57:M57"/>
    <mergeCell ref="N57:O57"/>
    <mergeCell ref="P57:Q57"/>
    <mergeCell ref="B58:G58"/>
    <mergeCell ref="I58:K58"/>
    <mergeCell ref="L58:M58"/>
    <mergeCell ref="N58:O58"/>
    <mergeCell ref="P58:Q58"/>
    <mergeCell ref="A60:B60"/>
    <mergeCell ref="C61:Q61"/>
  </mergeCells>
  <hyperlinks>
    <hyperlink ref="A30" r:id="rId1" display="http://www.consultant.ru/online/base/?req=doc;base=MLAW;n=85362;p=1"/>
  </hyperlinks>
  <printOptions/>
  <pageMargins left="0.2361111111111111" right="0.19652777777777777" top="0.4201388888888889" bottom="0.27569444444444446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2017-04-11T10:55:11Z</dcterms:created>
  <dcterms:modified xsi:type="dcterms:W3CDTF">2017-04-11T10:55:11Z</dcterms:modified>
  <cp:category/>
  <cp:version/>
  <cp:contentType/>
  <cp:contentStatus/>
</cp:coreProperties>
</file>